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ilvk\OneDrive\Documenten\Windesheim\leerjaar 2\periode 2.4\Project Bril\"/>
    </mc:Choice>
  </mc:AlternateContent>
  <xr:revisionPtr revIDLastSave="14" documentId="8_{85B8D7C9-E585-417B-A244-99D769E65247}" xr6:coauthVersionLast="43" xr6:coauthVersionMax="43" xr10:uidLastSave="{A6118B8C-303E-48F7-880A-F39847FEC402}"/>
  <bookViews>
    <workbookView xWindow="-120" yWindow="-120" windowWidth="20730" windowHeight="11160" xr2:uid="{00000000-000D-0000-FFFF-FFFF00000000}"/>
  </bookViews>
  <sheets>
    <sheet name="Exploitatieprognos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3" l="1"/>
  <c r="M6" i="3"/>
  <c r="J5" i="3"/>
  <c r="J6" i="3"/>
  <c r="G5" i="3"/>
  <c r="H26" i="3"/>
  <c r="G6" i="3"/>
  <c r="N7" i="3" l="1"/>
  <c r="K7" i="3"/>
  <c r="H7" i="3"/>
  <c r="N17" i="3" l="1"/>
  <c r="K17" i="3"/>
  <c r="H17" i="3"/>
  <c r="H18" i="3" s="1"/>
  <c r="K18" i="3" l="1"/>
  <c r="N18" i="3"/>
  <c r="H22" i="3" l="1"/>
  <c r="H24" i="3" s="1"/>
  <c r="H28" i="3" s="1"/>
  <c r="H31" i="3" s="1"/>
  <c r="N22" i="3"/>
  <c r="N24" i="3" s="1"/>
  <c r="N26" i="3" s="1"/>
  <c r="N28" i="3" s="1"/>
  <c r="N31" i="3" s="1"/>
  <c r="K22" i="3"/>
  <c r="K24" i="3" s="1"/>
  <c r="K26" i="3" s="1"/>
  <c r="K28" i="3" s="1"/>
  <c r="K31" i="3" s="1"/>
</calcChain>
</file>

<file path=xl/sharedStrings.xml><?xml version="1.0" encoding="utf-8"?>
<sst xmlns="http://schemas.openxmlformats.org/spreadsheetml/2006/main" count="25" uniqueCount="25">
  <si>
    <t>Belastingen</t>
  </si>
  <si>
    <t>Exploitatieprognose</t>
  </si>
  <si>
    <t>Brutowinst</t>
  </si>
  <si>
    <t>Verkoopkosten</t>
  </si>
  <si>
    <t>Prive-uitgaven</t>
  </si>
  <si>
    <t>Vermogenstoename</t>
  </si>
  <si>
    <t>Netto-omzet</t>
  </si>
  <si>
    <t>Kostprijs van de omzet</t>
  </si>
  <si>
    <t>Lonen en salarissen</t>
  </si>
  <si>
    <t>Sociale lasten</t>
  </si>
  <si>
    <t>Afschrijvingen</t>
  </si>
  <si>
    <t>Overige bedrijfskosten</t>
  </si>
  <si>
    <t>Som der bedrijfslasten</t>
  </si>
  <si>
    <t>Bedrijfsresultaat</t>
  </si>
  <si>
    <t>Rentebaten en soortgelijke opbrengsten</t>
  </si>
  <si>
    <t>Rentelasten en soortgelijke kosten</t>
  </si>
  <si>
    <t>Financiele baten en lasten</t>
  </si>
  <si>
    <t>Resultaat uit bedrijfsuitoefening vóór belastingen</t>
  </si>
  <si>
    <t>Netto resultaat na belastingen</t>
  </si>
  <si>
    <t>Huurlasten</t>
  </si>
  <si>
    <t>Algemene kosten</t>
  </si>
  <si>
    <t>Huisvestingskosten</t>
  </si>
  <si>
    <t>Slecht</t>
  </si>
  <si>
    <t>Gemiddeld</t>
  </si>
  <si>
    <t>Goed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</si>
</sst>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€&quot;\ * #,##0_ ;_ &quot;€&quot;\ * \-#,##0_ ;_ &quot;€&quot;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6F97"/>
      <name val="Gudea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5" tint="-0.499984740745262"/>
      </top>
      <bottom/>
      <diagonal/>
    </border>
    <border>
      <left/>
      <right style="thin">
        <color indexed="64"/>
      </right>
      <top/>
      <bottom style="thin">
        <color theme="5" tint="-0.499984740745262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0" xfId="0" applyFill="1" applyBorder="1"/>
    <xf numFmtId="0" fontId="3" fillId="2" borderId="0" xfId="0" applyFont="1" applyFill="1" applyBorder="1"/>
    <xf numFmtId="0" fontId="0" fillId="2" borderId="0" xfId="0" applyFont="1" applyFill="1" applyBorder="1"/>
    <xf numFmtId="164" fontId="0" fillId="2" borderId="0" xfId="1" applyNumberFormat="1" applyFont="1" applyFill="1" applyBorder="1"/>
    <xf numFmtId="0" fontId="2" fillId="3" borderId="0" xfId="0" applyFont="1" applyFill="1" applyBorder="1" applyAlignment="1">
      <alignment horizontal="center"/>
    </xf>
    <xf numFmtId="0" fontId="4" fillId="2" borderId="0" xfId="0" applyFont="1" applyFill="1" applyBorder="1"/>
    <xf numFmtId="164" fontId="0" fillId="2" borderId="0" xfId="0" applyNumberFormat="1" applyFill="1" applyBorder="1"/>
    <xf numFmtId="0" fontId="3" fillId="2" borderId="0" xfId="0" applyFont="1" applyFill="1" applyBorder="1" applyAlignment="1">
      <alignment horizontal="center"/>
    </xf>
    <xf numFmtId="9" fontId="4" fillId="2" borderId="0" xfId="0" applyNumberFormat="1" applyFont="1" applyFill="1" applyBorder="1"/>
    <xf numFmtId="164" fontId="0" fillId="2" borderId="1" xfId="1" applyNumberFormat="1" applyFont="1" applyFill="1" applyBorder="1"/>
    <xf numFmtId="164" fontId="3" fillId="2" borderId="0" xfId="1" applyNumberFormat="1" applyFont="1" applyFill="1" applyBorder="1"/>
    <xf numFmtId="164" fontId="3" fillId="2" borderId="10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6" fillId="0" borderId="0" xfId="2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3"/>
  <sheetViews>
    <sheetView showGridLines="0" tabSelected="1" topLeftCell="A11" workbookViewId="0">
      <selection activeCell="Q17" sqref="Q17"/>
    </sheetView>
  </sheetViews>
  <sheetFormatPr defaultRowHeight="15"/>
  <cols>
    <col min="1" max="1" width="12.28515625" customWidth="1"/>
    <col min="2" max="2" width="2.42578125" customWidth="1"/>
    <col min="3" max="3" width="19.140625" customWidth="1"/>
    <col min="7" max="7" width="13.42578125" bestFit="1" customWidth="1"/>
    <col min="8" max="8" width="10.5703125" customWidth="1"/>
    <col min="9" max="9" width="3.140625" customWidth="1"/>
    <col min="10" max="10" width="11.28515625" bestFit="1" customWidth="1"/>
    <col min="11" max="11" width="10.28515625" customWidth="1"/>
    <col min="12" max="12" width="2.85546875" customWidth="1"/>
    <col min="13" max="14" width="11.28515625" bestFit="1" customWidth="1"/>
    <col min="15" max="15" width="2.7109375" customWidth="1"/>
    <col min="18" max="18" width="10" bestFit="1" customWidth="1"/>
  </cols>
  <sheetData>
    <row r="1" spans="2:19" ht="16.149999999999999" customHeight="1"/>
    <row r="2" spans="2:19" ht="10.9" customHeight="1"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"/>
    </row>
    <row r="3" spans="2:19">
      <c r="B3" s="4"/>
      <c r="C3" s="25" t="s">
        <v>1</v>
      </c>
      <c r="D3" s="25"/>
      <c r="E3" s="26"/>
      <c r="F3" s="26"/>
      <c r="G3" s="26"/>
      <c r="H3" s="26"/>
      <c r="I3" s="26"/>
      <c r="J3" s="26"/>
      <c r="K3" s="14"/>
      <c r="L3" s="14"/>
      <c r="M3" s="14"/>
      <c r="N3" s="14"/>
      <c r="O3" s="7"/>
    </row>
    <row r="4" spans="2:19">
      <c r="B4" s="4"/>
      <c r="C4" s="15"/>
      <c r="D4" s="10"/>
      <c r="E4" s="10"/>
      <c r="F4" s="10"/>
      <c r="G4" s="24" t="s">
        <v>22</v>
      </c>
      <c r="H4" s="24"/>
      <c r="I4" s="17"/>
      <c r="J4" s="24" t="s">
        <v>23</v>
      </c>
      <c r="K4" s="24"/>
      <c r="L4" s="17"/>
      <c r="M4" s="24" t="s">
        <v>24</v>
      </c>
      <c r="N4" s="24"/>
      <c r="O4" s="7"/>
    </row>
    <row r="5" spans="2:19">
      <c r="B5" s="4"/>
      <c r="C5" s="11" t="s">
        <v>6</v>
      </c>
      <c r="D5" s="10"/>
      <c r="E5" s="10"/>
      <c r="F5" s="10"/>
      <c r="G5" s="13">
        <f>(400*200)</f>
        <v>80000</v>
      </c>
      <c r="H5" s="13"/>
      <c r="I5" s="13"/>
      <c r="J5" s="13">
        <f>(599*1500)</f>
        <v>898500</v>
      </c>
      <c r="K5" s="13"/>
      <c r="L5" s="13"/>
      <c r="M5" s="13">
        <f>(599*3000)</f>
        <v>1797000</v>
      </c>
      <c r="N5" s="13"/>
      <c r="O5" s="7"/>
      <c r="S5" s="23"/>
    </row>
    <row r="6" spans="2:19">
      <c r="B6" s="4"/>
      <c r="C6" s="10" t="s">
        <v>7</v>
      </c>
      <c r="D6" s="10"/>
      <c r="E6" s="10"/>
      <c r="F6" s="10"/>
      <c r="G6" s="19">
        <f>(250*200)</f>
        <v>50000</v>
      </c>
      <c r="H6" s="13"/>
      <c r="I6" s="13"/>
      <c r="J6" s="19">
        <f>(250*1500)</f>
        <v>375000</v>
      </c>
      <c r="K6" s="19"/>
      <c r="L6" s="13"/>
      <c r="M6" s="19">
        <f>(250*3000)</f>
        <v>750000</v>
      </c>
      <c r="N6" s="19"/>
      <c r="O6" s="7"/>
    </row>
    <row r="7" spans="2:19">
      <c r="B7" s="4"/>
      <c r="C7" s="11" t="s">
        <v>2</v>
      </c>
      <c r="D7" s="10"/>
      <c r="E7" s="10"/>
      <c r="F7" s="10"/>
      <c r="G7" s="13"/>
      <c r="H7" s="13">
        <f>G5-G6</f>
        <v>30000</v>
      </c>
      <c r="I7" s="13"/>
      <c r="J7" s="13"/>
      <c r="K7" s="13">
        <f>J5-J6</f>
        <v>523500</v>
      </c>
      <c r="L7" s="13"/>
      <c r="M7" s="13"/>
      <c r="N7" s="13">
        <f>M5-M6</f>
        <v>1047000</v>
      </c>
      <c r="O7" s="7"/>
    </row>
    <row r="8" spans="2:19">
      <c r="B8" s="4"/>
      <c r="C8" s="10"/>
      <c r="D8" s="10"/>
      <c r="E8" s="10"/>
      <c r="F8" s="10"/>
      <c r="G8" s="13"/>
      <c r="H8" s="13"/>
      <c r="I8" s="13"/>
      <c r="J8" s="13"/>
      <c r="K8" s="13"/>
      <c r="L8" s="13"/>
      <c r="M8" s="13"/>
      <c r="N8" s="13"/>
      <c r="O8" s="7"/>
    </row>
    <row r="9" spans="2:19">
      <c r="B9" s="4"/>
      <c r="C9" s="10" t="s">
        <v>8</v>
      </c>
      <c r="D9" s="10"/>
      <c r="E9" s="10"/>
      <c r="F9" s="10"/>
      <c r="G9" s="13">
        <v>100000</v>
      </c>
      <c r="H9" s="13"/>
      <c r="I9" s="13"/>
      <c r="J9" s="13">
        <v>100000</v>
      </c>
      <c r="K9" s="13"/>
      <c r="L9" s="13"/>
      <c r="M9" s="13">
        <v>100000</v>
      </c>
      <c r="N9" s="13"/>
      <c r="O9" s="7"/>
    </row>
    <row r="10" spans="2:19">
      <c r="B10" s="4"/>
      <c r="C10" s="10" t="s">
        <v>9</v>
      </c>
      <c r="D10" s="10"/>
      <c r="E10" s="10"/>
      <c r="F10" s="10"/>
      <c r="G10" s="13">
        <v>25000</v>
      </c>
      <c r="H10" s="13"/>
      <c r="I10" s="13"/>
      <c r="J10" s="13">
        <v>25000</v>
      </c>
      <c r="K10" s="13"/>
      <c r="L10" s="13"/>
      <c r="M10" s="13">
        <v>25000</v>
      </c>
      <c r="N10" s="13"/>
      <c r="O10" s="7"/>
    </row>
    <row r="11" spans="2:19">
      <c r="B11" s="4"/>
      <c r="C11" s="10" t="s">
        <v>19</v>
      </c>
      <c r="D11" s="10"/>
      <c r="E11" s="10"/>
      <c r="F11" s="10"/>
      <c r="G11" s="13">
        <v>0</v>
      </c>
      <c r="H11" s="13"/>
      <c r="I11" s="13"/>
      <c r="J11" s="13">
        <v>0</v>
      </c>
      <c r="K11" s="13"/>
      <c r="L11" s="13"/>
      <c r="M11" s="13">
        <v>0</v>
      </c>
      <c r="N11" s="13"/>
      <c r="O11" s="7"/>
    </row>
    <row r="12" spans="2:19">
      <c r="B12" s="4"/>
      <c r="C12" s="10" t="s">
        <v>10</v>
      </c>
      <c r="D12" s="10"/>
      <c r="E12" s="10"/>
      <c r="F12" s="10"/>
      <c r="G12" s="13">
        <v>15000</v>
      </c>
      <c r="H12" s="13"/>
      <c r="I12" s="13"/>
      <c r="J12" s="13">
        <v>15000</v>
      </c>
      <c r="K12" s="13"/>
      <c r="L12" s="13"/>
      <c r="M12" s="13">
        <v>15000</v>
      </c>
      <c r="N12" s="13"/>
      <c r="O12" s="7"/>
    </row>
    <row r="13" spans="2:19">
      <c r="B13" s="4"/>
      <c r="C13" s="10" t="s">
        <v>21</v>
      </c>
      <c r="D13" s="10"/>
      <c r="E13" s="10"/>
      <c r="F13" s="10"/>
      <c r="G13" s="13">
        <v>0</v>
      </c>
      <c r="H13" s="13"/>
      <c r="I13" s="13"/>
      <c r="J13" s="13">
        <v>0</v>
      </c>
      <c r="K13" s="13"/>
      <c r="L13" s="13"/>
      <c r="M13" s="13">
        <v>0</v>
      </c>
      <c r="N13" s="13"/>
      <c r="O13" s="7"/>
    </row>
    <row r="14" spans="2:19">
      <c r="B14" s="4"/>
      <c r="C14" s="10" t="s">
        <v>3</v>
      </c>
      <c r="D14" s="10"/>
      <c r="E14" s="10"/>
      <c r="F14" s="10"/>
      <c r="G14" s="13">
        <v>20000</v>
      </c>
      <c r="H14" s="13"/>
      <c r="I14" s="13"/>
      <c r="J14" s="13">
        <v>12000</v>
      </c>
      <c r="K14" s="13"/>
      <c r="L14" s="13"/>
      <c r="M14" s="13">
        <v>16000</v>
      </c>
      <c r="N14" s="13"/>
      <c r="O14" s="7"/>
    </row>
    <row r="15" spans="2:19">
      <c r="B15" s="4"/>
      <c r="C15" s="10" t="s">
        <v>20</v>
      </c>
      <c r="D15" s="10"/>
      <c r="E15" s="10"/>
      <c r="F15" s="10"/>
      <c r="G15" s="13">
        <v>15000</v>
      </c>
      <c r="H15" s="13"/>
      <c r="I15" s="13"/>
      <c r="J15" s="13">
        <v>10000</v>
      </c>
      <c r="K15" s="13"/>
      <c r="L15" s="13"/>
      <c r="M15" s="13">
        <v>10000</v>
      </c>
      <c r="N15" s="13"/>
      <c r="O15" s="7"/>
    </row>
    <row r="16" spans="2:19">
      <c r="B16" s="4"/>
      <c r="C16" s="10" t="s">
        <v>11</v>
      </c>
      <c r="D16" s="10"/>
      <c r="E16" s="10"/>
      <c r="F16" s="10"/>
      <c r="G16" s="19">
        <v>5000</v>
      </c>
      <c r="H16" s="13"/>
      <c r="I16" s="13"/>
      <c r="J16" s="19">
        <v>6000</v>
      </c>
      <c r="K16" s="13"/>
      <c r="L16" s="13"/>
      <c r="M16" s="19">
        <v>8000</v>
      </c>
      <c r="N16" s="13"/>
      <c r="O16" s="7"/>
    </row>
    <row r="17" spans="2:15">
      <c r="B17" s="4"/>
      <c r="C17" s="11" t="s">
        <v>12</v>
      </c>
      <c r="D17" s="10"/>
      <c r="E17" s="10"/>
      <c r="F17" s="10"/>
      <c r="G17" s="13"/>
      <c r="H17" s="19">
        <f>SUM(G9:G16)</f>
        <v>180000</v>
      </c>
      <c r="I17" s="13"/>
      <c r="J17" s="13"/>
      <c r="K17" s="19">
        <f>SUM(J9:J16)</f>
        <v>168000</v>
      </c>
      <c r="L17" s="13"/>
      <c r="M17" s="13"/>
      <c r="N17" s="19">
        <f>SUM(M9:M16)</f>
        <v>174000</v>
      </c>
      <c r="O17" s="7"/>
    </row>
    <row r="18" spans="2:15">
      <c r="B18" s="4"/>
      <c r="C18" s="11" t="s">
        <v>13</v>
      </c>
      <c r="D18" s="10"/>
      <c r="E18" s="10"/>
      <c r="F18" s="10"/>
      <c r="G18" s="13"/>
      <c r="H18" s="13">
        <f>H7-H17</f>
        <v>-150000</v>
      </c>
      <c r="I18" s="13"/>
      <c r="J18" s="13"/>
      <c r="K18" s="13">
        <f>K7-K17</f>
        <v>355500</v>
      </c>
      <c r="L18" s="13"/>
      <c r="M18" s="13"/>
      <c r="N18" s="13">
        <f>N7-N17</f>
        <v>873000</v>
      </c>
      <c r="O18" s="7"/>
    </row>
    <row r="19" spans="2:15">
      <c r="B19" s="4"/>
      <c r="C19" s="11"/>
      <c r="D19" s="10"/>
      <c r="E19" s="10"/>
      <c r="F19" s="10"/>
      <c r="G19" s="13"/>
      <c r="H19" s="13"/>
      <c r="I19" s="13"/>
      <c r="J19" s="13"/>
      <c r="K19" s="13"/>
      <c r="L19" s="13"/>
      <c r="M19" s="13"/>
      <c r="N19" s="13"/>
      <c r="O19" s="7"/>
    </row>
    <row r="20" spans="2:15">
      <c r="B20" s="4"/>
      <c r="C20" s="12" t="s">
        <v>14</v>
      </c>
      <c r="D20" s="10"/>
      <c r="E20" s="10"/>
      <c r="F20" s="10"/>
      <c r="G20" s="13">
        <v>0</v>
      </c>
      <c r="H20" s="13"/>
      <c r="I20" s="13"/>
      <c r="J20" s="13">
        <v>0</v>
      </c>
      <c r="K20" s="13"/>
      <c r="L20" s="13"/>
      <c r="M20" s="13">
        <v>0</v>
      </c>
      <c r="N20" s="13"/>
      <c r="O20" s="7"/>
    </row>
    <row r="21" spans="2:15">
      <c r="B21" s="4"/>
      <c r="C21" s="12" t="s">
        <v>15</v>
      </c>
      <c r="D21" s="10"/>
      <c r="E21" s="10"/>
      <c r="F21" s="10"/>
      <c r="G21" s="19">
        <v>10000</v>
      </c>
      <c r="H21" s="13"/>
      <c r="I21" s="13"/>
      <c r="J21" s="19">
        <v>8000</v>
      </c>
      <c r="K21" s="13"/>
      <c r="L21" s="13"/>
      <c r="M21" s="19">
        <v>7000</v>
      </c>
      <c r="N21" s="13"/>
      <c r="O21" s="7"/>
    </row>
    <row r="22" spans="2:15">
      <c r="B22" s="4"/>
      <c r="C22" s="11" t="s">
        <v>16</v>
      </c>
      <c r="D22" s="10"/>
      <c r="E22" s="10"/>
      <c r="F22" s="10"/>
      <c r="G22" s="13"/>
      <c r="H22" s="19">
        <f>G20+G21</f>
        <v>10000</v>
      </c>
      <c r="I22" s="13"/>
      <c r="J22" s="13"/>
      <c r="K22" s="19">
        <f>J20+J21</f>
        <v>8000</v>
      </c>
      <c r="L22" s="13"/>
      <c r="M22" s="13"/>
      <c r="N22" s="19">
        <f>M20+M21</f>
        <v>7000</v>
      </c>
      <c r="O22" s="7"/>
    </row>
    <row r="23" spans="2:15" ht="10.15" customHeight="1">
      <c r="B23" s="4"/>
      <c r="C23" s="11"/>
      <c r="D23" s="10"/>
      <c r="E23" s="10"/>
      <c r="F23" s="10"/>
      <c r="G23" s="13"/>
      <c r="H23" s="13"/>
      <c r="I23" s="13"/>
      <c r="J23" s="13"/>
      <c r="K23" s="13"/>
      <c r="L23" s="13"/>
      <c r="M23" s="13"/>
      <c r="N23" s="13"/>
      <c r="O23" s="7"/>
    </row>
    <row r="24" spans="2:15" ht="12" customHeight="1">
      <c r="B24" s="4"/>
      <c r="C24" s="11" t="s">
        <v>17</v>
      </c>
      <c r="D24" s="10"/>
      <c r="E24" s="10"/>
      <c r="F24" s="10"/>
      <c r="G24" s="13"/>
      <c r="H24" s="20">
        <f>H18-H22</f>
        <v>-160000</v>
      </c>
      <c r="I24" s="20"/>
      <c r="J24" s="20"/>
      <c r="K24" s="20">
        <f>K18-K22</f>
        <v>347500</v>
      </c>
      <c r="L24" s="20"/>
      <c r="M24" s="20"/>
      <c r="N24" s="20">
        <f>N18-N22</f>
        <v>866000</v>
      </c>
      <c r="O24" s="7"/>
    </row>
    <row r="25" spans="2:15" ht="13.9" customHeight="1">
      <c r="B25" s="4"/>
      <c r="C25" s="11"/>
      <c r="D25" s="10"/>
      <c r="E25" s="10"/>
      <c r="F25" s="10"/>
      <c r="G25" s="13"/>
      <c r="H25" s="13"/>
      <c r="I25" s="13"/>
      <c r="J25" s="13"/>
      <c r="K25" s="13"/>
      <c r="L25" s="13"/>
      <c r="M25" s="13"/>
      <c r="N25" s="13"/>
      <c r="O25" s="7"/>
    </row>
    <row r="26" spans="2:15">
      <c r="B26" s="4"/>
      <c r="C26" s="10" t="s">
        <v>0</v>
      </c>
      <c r="D26" s="10"/>
      <c r="E26" s="18">
        <v>0.21</v>
      </c>
      <c r="F26" s="10"/>
      <c r="G26" s="16"/>
      <c r="H26" s="19">
        <f>0</f>
        <v>0</v>
      </c>
      <c r="I26" s="13"/>
      <c r="J26" s="13"/>
      <c r="K26" s="19">
        <f>K24*0.21</f>
        <v>72975</v>
      </c>
      <c r="L26" s="13"/>
      <c r="M26" s="13"/>
      <c r="N26" s="19">
        <f>N24*0.21</f>
        <v>181860</v>
      </c>
      <c r="O26" s="7"/>
    </row>
    <row r="27" spans="2:15">
      <c r="B27" s="4"/>
      <c r="C27" s="10"/>
      <c r="D27" s="10"/>
      <c r="E27" s="18"/>
      <c r="F27" s="10"/>
      <c r="G27" s="16"/>
      <c r="H27" s="13"/>
      <c r="I27" s="13"/>
      <c r="J27" s="13"/>
      <c r="K27" s="13"/>
      <c r="L27" s="13"/>
      <c r="M27" s="13"/>
      <c r="N27" s="13"/>
      <c r="O27" s="7"/>
    </row>
    <row r="28" spans="2:15" ht="15.75" thickBot="1">
      <c r="B28" s="4"/>
      <c r="C28" s="11" t="s">
        <v>18</v>
      </c>
      <c r="D28" s="10"/>
      <c r="E28" s="10"/>
      <c r="F28" s="10"/>
      <c r="G28" s="13"/>
      <c r="H28" s="21">
        <f>H24-H26</f>
        <v>-160000</v>
      </c>
      <c r="I28" s="20"/>
      <c r="J28" s="20"/>
      <c r="K28" s="21">
        <f>K24-K26</f>
        <v>274525</v>
      </c>
      <c r="L28" s="20"/>
      <c r="M28" s="20"/>
      <c r="N28" s="21">
        <f>N24-N26</f>
        <v>684140</v>
      </c>
      <c r="O28" s="7"/>
    </row>
    <row r="29" spans="2:15" ht="15.75" thickTop="1">
      <c r="B29" s="4"/>
      <c r="C29" s="10"/>
      <c r="D29" s="10"/>
      <c r="E29" s="10"/>
      <c r="F29" s="10"/>
      <c r="G29" s="16"/>
      <c r="H29" s="16"/>
      <c r="I29" s="16"/>
      <c r="J29" s="16"/>
      <c r="K29" s="16"/>
      <c r="L29" s="16"/>
      <c r="M29" s="16"/>
      <c r="N29" s="16"/>
      <c r="O29" s="7"/>
    </row>
    <row r="30" spans="2:15">
      <c r="B30" s="4"/>
      <c r="C30" s="10" t="s">
        <v>4</v>
      </c>
      <c r="D30" s="10"/>
      <c r="E30" s="10"/>
      <c r="F30" s="10"/>
      <c r="G30" s="16"/>
      <c r="H30" s="19">
        <v>0</v>
      </c>
      <c r="I30" s="13"/>
      <c r="J30" s="16"/>
      <c r="K30" s="19">
        <v>0</v>
      </c>
      <c r="L30" s="13"/>
      <c r="M30" s="16"/>
      <c r="N30" s="19">
        <v>0</v>
      </c>
      <c r="O30" s="7"/>
    </row>
    <row r="31" spans="2:15">
      <c r="B31" s="4"/>
      <c r="C31" s="10" t="s">
        <v>5</v>
      </c>
      <c r="D31" s="10"/>
      <c r="E31" s="10"/>
      <c r="F31" s="10"/>
      <c r="G31" s="16"/>
      <c r="H31" s="16">
        <f>H28-H30</f>
        <v>-160000</v>
      </c>
      <c r="I31" s="16"/>
      <c r="J31" s="16"/>
      <c r="K31" s="16">
        <f>K28-K30</f>
        <v>274525</v>
      </c>
      <c r="L31" s="16"/>
      <c r="M31" s="16"/>
      <c r="N31" s="16">
        <f>N28-N30</f>
        <v>684140</v>
      </c>
      <c r="O31" s="7"/>
    </row>
    <row r="32" spans="2:15" ht="9" customHeight="1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"/>
    </row>
    <row r="33" spans="2:15" ht="13.9" customHeight="1">
      <c r="B33" s="5"/>
      <c r="C33" s="2"/>
      <c r="D33" s="2"/>
      <c r="E33" s="2"/>
      <c r="F33" s="2"/>
      <c r="G33" s="2"/>
      <c r="H33" s="22"/>
      <c r="I33" s="2"/>
      <c r="J33" s="2"/>
      <c r="K33" s="2"/>
      <c r="L33" s="2"/>
      <c r="M33" s="2"/>
      <c r="N33" s="2"/>
      <c r="O33" s="9"/>
    </row>
  </sheetData>
  <mergeCells count="6">
    <mergeCell ref="M4:N4"/>
    <mergeCell ref="C3:D3"/>
    <mergeCell ref="E3:F3"/>
    <mergeCell ref="G3:J3"/>
    <mergeCell ref="G4:H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Exploitatieprognose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Ruis</dc:creator>
  <cp:lastModifiedBy>Sil Keulen</cp:lastModifiedBy>
  <dcterms:created xsi:type="dcterms:W3CDTF">2016-01-22T09:44:22Z</dcterms:created>
  <dcterms:modified xsi:type="dcterms:W3CDTF">2019-05-27T12:20:22Z</dcterms:modified>
</cp:coreProperties>
</file>